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tabRatio="757" activeTab="0"/>
  </bookViews>
  <sheets>
    <sheet name="  MAH.PER.DOKTORLU  " sheetId="1" r:id="rId1"/>
    <sheet name="MAH.PERS.SAĞLIK MEMURLU" sheetId="2" r:id="rId2"/>
  </sheets>
  <definedNames/>
  <calcPr fullCalcOnLoad="1"/>
</workbook>
</file>

<file path=xl/sharedStrings.xml><?xml version="1.0" encoding="utf-8"?>
<sst xmlns="http://schemas.openxmlformats.org/spreadsheetml/2006/main" count="140" uniqueCount="62">
  <si>
    <t>TAKIMLARIN ADI</t>
  </si>
  <si>
    <t>MÜSABAKANIN TARİHİ VE YERİ</t>
  </si>
  <si>
    <t>SN</t>
  </si>
  <si>
    <t>ADI SOYADI</t>
  </si>
  <si>
    <t>GÖREVİ</t>
  </si>
  <si>
    <t>TOPLAM</t>
  </si>
  <si>
    <t>GÜN</t>
  </si>
  <si>
    <t xml:space="preserve">İLİ </t>
  </si>
  <si>
    <t xml:space="preserve">İMZASI </t>
  </si>
  <si>
    <t xml:space="preserve">GENEL TOPLAM </t>
  </si>
  <si>
    <t xml:space="preserve">KESİNTİ TOPLAMI </t>
  </si>
  <si>
    <t xml:space="preserve">DEPLASMANDAN GELEN GÖZLEMCİ-HAKEM VE DİĞER GÖREVLİLER YEVMİYE VE OTOBÜS ÜCRETLERİ  </t>
  </si>
  <si>
    <t>FED.TEM.</t>
  </si>
  <si>
    <t xml:space="preserve">PERSONEL  ÜCRETLERİ </t>
  </si>
  <si>
    <t>ÜCRET</t>
  </si>
  <si>
    <t xml:space="preserve">ELE GEÇEN </t>
  </si>
  <si>
    <t xml:space="preserve">İMZA </t>
  </si>
  <si>
    <t>YEVMİYE</t>
  </si>
  <si>
    <t xml:space="preserve">TUTAR </t>
  </si>
  <si>
    <t>OTOBÜS ÜCRETİ</t>
  </si>
  <si>
    <t>ELE GEÇEN</t>
  </si>
  <si>
    <t xml:space="preserve">ADIMIZA ÖDENECEK OLAN ÜCRETLERİMİZİN YANDA ADI SOYADI VE HESAP NUMARASI BELİRTİLEN KİŞİYE ÖDENMESİNİ KABUL EDİYORUZ. </t>
  </si>
  <si>
    <t>Saha Tanz.</t>
  </si>
  <si>
    <t xml:space="preserve">Doktor </t>
  </si>
  <si>
    <t>XXXXX</t>
  </si>
  <si>
    <t xml:space="preserve"> Düzenleyelerin Adı, Soyadı  İmzası </t>
  </si>
  <si>
    <t xml:space="preserve">FEDERASYON YETKİLİSİ </t>
  </si>
  <si>
    <t xml:space="preserve">PARASAL İŞLEMLER YUKARIDA VERİLEN SAYILAR VE LİSTELER DOĞRULTUSUNDA TARAFIMIZDAN DÜZENLENMİŞTİR. </t>
  </si>
  <si>
    <t>*</t>
  </si>
  <si>
    <t xml:space="preserve">PARAYI ALACAK KİŞİNİN </t>
  </si>
  <si>
    <t>Banka Adı</t>
  </si>
  <si>
    <t>Adı Soyadı</t>
  </si>
  <si>
    <t xml:space="preserve">ADIMIZA ÖDENECEK OLAN ÜCRETLERİMİZİN FEDERASYONA BİLDİRDİĞİMİZ HESAP NUMARASINA ÖDENMESİNİ KABUL EDİYORUZ. </t>
  </si>
  <si>
    <t>UYGUNDUR</t>
  </si>
  <si>
    <t xml:space="preserve">Görevi </t>
  </si>
  <si>
    <r>
      <t>İL:</t>
    </r>
    <r>
      <rPr>
        <sz val="9"/>
        <rFont val="Century Gothic"/>
        <family val="2"/>
      </rPr>
      <t xml:space="preserve"> . . . . . . . . . . . . . . </t>
    </r>
    <r>
      <rPr>
        <b/>
        <sz val="9"/>
        <rFont val="Century Gothic"/>
        <family val="2"/>
      </rPr>
      <t xml:space="preserve">  </t>
    </r>
  </si>
  <si>
    <t xml:space="preserve">GELİR V.  %15 </t>
  </si>
  <si>
    <t>TL-KR</t>
  </si>
  <si>
    <t xml:space="preserve">SAHA ADI </t>
  </si>
  <si>
    <t xml:space="preserve">GÖZLEMCİ </t>
  </si>
  <si>
    <t xml:space="preserve">YRD. HAKEM </t>
  </si>
  <si>
    <t>3.  HAKEM</t>
  </si>
  <si>
    <t xml:space="preserve">Hakem </t>
  </si>
  <si>
    <t xml:space="preserve">Temsilci -Gözlemci </t>
  </si>
  <si>
    <t xml:space="preserve">                 BU BORDRO ÖNCELİKLE   TEMSİLCİ, TEMSİLCİ YOK İSE  GÖZLEMCİ, GÖZLEMCİ YOK İSE  HAKEM TARAFINDAN DOLDURULACAK                                                                                                                                                                                             VE YAPILAN İŞLEMDEN  İŞLEMİ YAPANLAR SORUMLU OLACAKTIR.</t>
  </si>
  <si>
    <t xml:space="preserve">ÜCRET           VEYA TAZMİNAT </t>
  </si>
  <si>
    <t xml:space="preserve">: . . . . . . . . . . . . . . . . . . . . . . . . . . . . . . . . . . . . . . . . . . . . . . . . . . . . . . . . . </t>
  </si>
  <si>
    <t>DAMGA V %0 6,6</t>
  </si>
  <si>
    <t>Sağlık Memuru</t>
  </si>
  <si>
    <t>IBAN HESAP NO</t>
  </si>
  <si>
    <t xml:space="preserve">YUKARIDAKİ PERSONELİN MÜSABAKALARDA GÖREVLENDİRİLDİĞİNE DAİR MUTLAKA GÖREV YAZISI BORDROYA EKLENECEKTİR, GÖREV YAZISI OLMAYAN BORDRO İŞLEM GÖRMEYECEKTİR. </t>
  </si>
  <si>
    <t>: …./...../2013</t>
  </si>
  <si>
    <t xml:space="preserve">MASA HAKEMİ </t>
  </si>
  <si>
    <t>Temsilci yok ise Gözlemci , Gözlemci  yok ise  Hakem müsabaka sayı cetveli , takım listeleri  ve bordroları  en kısa sürede  Federasyona gönderecektir.</t>
  </si>
  <si>
    <t>Temsilci yok ise Gözlemci , Gözlemci  yok ise  Hakem müsabaka sayı cetveli , takım listeleri  ve bordroları  kargo ile ödemeli olarak en kısa sürede  federasyona gönderecektir.</t>
  </si>
  <si>
    <t xml:space="preserve">TÜRKİYE GÖRME ENGELLİLER SPOR FEDERASYONU YOLLUK - ÜCRET VE TAZMİNAT BORDROSU </t>
  </si>
  <si>
    <t>Tesis Amiri</t>
  </si>
  <si>
    <t>:  ……………………..…………………….. . . . . . . . . . . . . . . . . . . . . . /. . . . . . . . . . . . . . . . . . . . . . . . ………………... . . . . . . . . . . .</t>
  </si>
  <si>
    <t>DAMGA V. % 7,59</t>
  </si>
  <si>
    <t>IBAN NO</t>
  </si>
  <si>
    <t>BAŞ HAKEM</t>
  </si>
  <si>
    <t>FED.TEMSİLCİSİ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</si>
</sst>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0000"/>
    <numFmt numFmtId="176" formatCode="#,##0.000"/>
    <numFmt numFmtId="177" formatCode="#,##0.0000"/>
    <numFmt numFmtId="178" formatCode="#,##0.00\ _T_L"/>
  </numFmts>
  <fonts count="50">
    <font>
      <sz val="10"/>
      <name val="Arial Tur"/>
      <family val="0"/>
    </font>
    <font>
      <sz val="8"/>
      <name val="Arial Tur"/>
      <family val="0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horizontal="left" shrinkToFit="1"/>
    </xf>
    <xf numFmtId="0" fontId="13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textRotation="90" shrinkToFit="1"/>
    </xf>
    <xf numFmtId="44" fontId="13" fillId="0" borderId="10" xfId="52" applyFont="1" applyBorder="1" applyAlignment="1">
      <alignment horizontal="center" shrinkToFit="1"/>
    </xf>
    <xf numFmtId="0" fontId="13" fillId="0" borderId="10" xfId="0" applyFont="1" applyBorder="1" applyAlignment="1">
      <alignment horizontal="center" wrapText="1" shrinkToFit="1"/>
    </xf>
    <xf numFmtId="0" fontId="13" fillId="0" borderId="10" xfId="0" applyFont="1" applyBorder="1" applyAlignment="1">
      <alignment horizontal="center" wrapText="1"/>
    </xf>
    <xf numFmtId="0" fontId="15" fillId="0" borderId="0" xfId="0" applyFont="1" applyAlignment="1">
      <alignment shrinkToFit="1"/>
    </xf>
    <xf numFmtId="0" fontId="14" fillId="0" borderId="1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shrinkToFit="1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0" xfId="0" applyFont="1" applyAlignment="1">
      <alignment horizontal="left" vertical="center" shrinkToFit="1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15" fillId="0" borderId="1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 shrinkToFit="1"/>
    </xf>
    <xf numFmtId="0" fontId="13" fillId="0" borderId="10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438150</xdr:colOff>
      <xdr:row>2</xdr:row>
      <xdr:rowOff>342900</xdr:rowOff>
    </xdr:to>
    <xdr:pic>
      <xdr:nvPicPr>
        <xdr:cNvPr id="1" name="2 Resim" descr="GESF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371475</xdr:rowOff>
    </xdr:to>
    <xdr:pic>
      <xdr:nvPicPr>
        <xdr:cNvPr id="1" name="2 Resim" descr="GESF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34"/>
  <sheetViews>
    <sheetView tabSelected="1" zoomScalePageLayoutView="0" workbookViewId="0" topLeftCell="A1">
      <selection activeCell="A16" sqref="A16:N16"/>
    </sheetView>
  </sheetViews>
  <sheetFormatPr defaultColWidth="9.00390625" defaultRowHeight="15" customHeight="1"/>
  <cols>
    <col min="1" max="1" width="3.625" style="8" customWidth="1"/>
    <col min="2" max="2" width="24.00390625" style="9" customWidth="1"/>
    <col min="3" max="3" width="12.625" style="9" customWidth="1"/>
    <col min="4" max="4" width="9.75390625" style="9" customWidth="1"/>
    <col min="5" max="5" width="2.75390625" style="9" customWidth="1"/>
    <col min="6" max="6" width="7.875" style="9" customWidth="1"/>
    <col min="7" max="7" width="8.625" style="8" customWidth="1"/>
    <col min="8" max="8" width="11.125" style="9" customWidth="1"/>
    <col min="9" max="9" width="9.125" style="9" customWidth="1"/>
    <col min="10" max="10" width="13.75390625" style="9" customWidth="1"/>
    <col min="11" max="11" width="8.625" style="9" customWidth="1"/>
    <col min="12" max="12" width="8.00390625" style="9" customWidth="1"/>
    <col min="13" max="13" width="13.375" style="9" customWidth="1"/>
    <col min="14" max="14" width="11.875" style="9" customWidth="1"/>
    <col min="15" max="16384" width="9.125" style="7" customWidth="1"/>
  </cols>
  <sheetData>
    <row r="1" ht="6.75" customHeight="1"/>
    <row r="2" spans="1:26" s="2" customFormat="1" ht="21.75" customHeight="1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14" s="2" customFormat="1" ht="30" customHeight="1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6" customFormat="1" ht="20.25" customHeight="1">
      <c r="A4" s="69" t="s">
        <v>0</v>
      </c>
      <c r="B4" s="69"/>
      <c r="C4" s="69"/>
      <c r="D4" s="79" t="s">
        <v>57</v>
      </c>
      <c r="E4" s="79"/>
      <c r="F4" s="79"/>
      <c r="G4" s="79"/>
      <c r="H4" s="79"/>
      <c r="I4" s="79"/>
      <c r="J4" s="79"/>
      <c r="K4" s="79"/>
      <c r="L4" s="79"/>
      <c r="M4" s="79"/>
      <c r="N4" s="11"/>
    </row>
    <row r="5" spans="1:14" s="6" customFormat="1" ht="20.25" customHeight="1">
      <c r="A5" s="69" t="s">
        <v>1</v>
      </c>
      <c r="B5" s="69"/>
      <c r="C5" s="69"/>
      <c r="D5" s="86" t="s">
        <v>51</v>
      </c>
      <c r="E5" s="86"/>
      <c r="F5" s="69" t="s">
        <v>35</v>
      </c>
      <c r="G5" s="69"/>
      <c r="H5" s="10" t="s">
        <v>38</v>
      </c>
      <c r="I5" s="85" t="s">
        <v>46</v>
      </c>
      <c r="J5" s="85"/>
      <c r="K5" s="85"/>
      <c r="L5" s="85"/>
      <c r="M5" s="85"/>
      <c r="N5" s="11"/>
    </row>
    <row r="6" spans="1:14" s="6" customFormat="1" ht="8.25" customHeight="1">
      <c r="A6" s="4"/>
      <c r="B6" s="4"/>
      <c r="C6" s="4"/>
      <c r="D6" s="3"/>
      <c r="E6" s="3"/>
      <c r="F6" s="3"/>
      <c r="G6" s="3"/>
      <c r="H6" s="3"/>
      <c r="I6" s="3"/>
      <c r="J6" s="4"/>
      <c r="K6" s="3"/>
      <c r="L6" s="3"/>
      <c r="M6" s="3"/>
      <c r="N6" s="5"/>
    </row>
    <row r="7" spans="1:14" s="23" customFormat="1" ht="15" customHeight="1">
      <c r="A7" s="82" t="s">
        <v>11</v>
      </c>
      <c r="B7" s="82"/>
      <c r="C7" s="82"/>
      <c r="D7" s="82"/>
      <c r="E7" s="82"/>
      <c r="F7" s="82"/>
      <c r="G7" s="82"/>
      <c r="H7" s="82"/>
      <c r="I7" s="21"/>
      <c r="J7" s="22"/>
      <c r="K7" s="22"/>
      <c r="L7" s="22"/>
      <c r="M7" s="38" t="s">
        <v>37</v>
      </c>
      <c r="N7" s="22"/>
    </row>
    <row r="8" spans="1:14" s="23" customFormat="1" ht="36" customHeight="1">
      <c r="A8" s="12" t="s">
        <v>2</v>
      </c>
      <c r="B8" s="13" t="s">
        <v>3</v>
      </c>
      <c r="C8" s="13" t="s">
        <v>4</v>
      </c>
      <c r="D8" s="14" t="s">
        <v>7</v>
      </c>
      <c r="E8" s="15" t="s">
        <v>6</v>
      </c>
      <c r="F8" s="14" t="s">
        <v>17</v>
      </c>
      <c r="G8" s="14" t="s">
        <v>18</v>
      </c>
      <c r="H8" s="14" t="s">
        <v>19</v>
      </c>
      <c r="I8" s="17" t="s">
        <v>45</v>
      </c>
      <c r="J8" s="16" t="s">
        <v>9</v>
      </c>
      <c r="K8" s="17" t="s">
        <v>36</v>
      </c>
      <c r="L8" s="17" t="s">
        <v>47</v>
      </c>
      <c r="M8" s="18" t="s">
        <v>20</v>
      </c>
      <c r="N8" s="18" t="s">
        <v>8</v>
      </c>
    </row>
    <row r="9" spans="1:14" s="23" customFormat="1" ht="18.75" customHeight="1">
      <c r="A9" s="24">
        <v>1</v>
      </c>
      <c r="B9" s="25"/>
      <c r="C9" s="44" t="s">
        <v>61</v>
      </c>
      <c r="D9" s="33"/>
      <c r="E9" s="34"/>
      <c r="F9" s="35"/>
      <c r="G9" s="35"/>
      <c r="H9" s="35"/>
      <c r="I9" s="35"/>
      <c r="J9" s="35"/>
      <c r="K9" s="35"/>
      <c r="L9" s="35"/>
      <c r="M9" s="35"/>
      <c r="N9" s="35"/>
    </row>
    <row r="10" spans="1:14" s="23" customFormat="1" ht="18.75" customHeight="1">
      <c r="A10" s="27">
        <v>2</v>
      </c>
      <c r="B10" s="28"/>
      <c r="C10" s="45" t="s">
        <v>39</v>
      </c>
      <c r="D10" s="33"/>
      <c r="E10" s="34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23" customFormat="1" ht="18.75" customHeight="1">
      <c r="A11" s="24">
        <v>3</v>
      </c>
      <c r="B11" s="28"/>
      <c r="C11" s="44" t="s">
        <v>60</v>
      </c>
      <c r="D11" s="33"/>
      <c r="E11" s="34"/>
      <c r="F11" s="35"/>
      <c r="G11" s="35"/>
      <c r="H11" s="35"/>
      <c r="I11" s="35"/>
      <c r="J11" s="35"/>
      <c r="K11" s="35" t="s">
        <v>24</v>
      </c>
      <c r="L11" s="35"/>
      <c r="M11" s="35"/>
      <c r="N11" s="35"/>
    </row>
    <row r="12" spans="1:14" s="23" customFormat="1" ht="18.75" customHeight="1">
      <c r="A12" s="27">
        <v>4</v>
      </c>
      <c r="B12" s="28"/>
      <c r="C12" s="44" t="s">
        <v>40</v>
      </c>
      <c r="D12" s="33"/>
      <c r="E12" s="34"/>
      <c r="F12" s="35"/>
      <c r="G12" s="35"/>
      <c r="H12" s="35"/>
      <c r="I12" s="35"/>
      <c r="J12" s="35"/>
      <c r="K12" s="35" t="s">
        <v>24</v>
      </c>
      <c r="L12" s="35"/>
      <c r="M12" s="35"/>
      <c r="N12" s="35"/>
    </row>
    <row r="13" spans="1:14" s="23" customFormat="1" ht="18.75" customHeight="1">
      <c r="A13" s="24">
        <v>5</v>
      </c>
      <c r="B13" s="28"/>
      <c r="C13" s="44" t="s">
        <v>41</v>
      </c>
      <c r="D13" s="33"/>
      <c r="E13" s="34"/>
      <c r="F13" s="35"/>
      <c r="G13" s="35"/>
      <c r="H13" s="35"/>
      <c r="I13" s="35"/>
      <c r="J13" s="35"/>
      <c r="K13" s="35" t="s">
        <v>24</v>
      </c>
      <c r="L13" s="35"/>
      <c r="M13" s="35"/>
      <c r="N13" s="35"/>
    </row>
    <row r="14" spans="1:14" s="23" customFormat="1" ht="18.75" customHeight="1">
      <c r="A14" s="27">
        <v>6</v>
      </c>
      <c r="B14" s="28"/>
      <c r="C14" s="44" t="s">
        <v>52</v>
      </c>
      <c r="D14" s="33"/>
      <c r="E14" s="34"/>
      <c r="F14" s="35"/>
      <c r="G14" s="35"/>
      <c r="H14" s="35"/>
      <c r="I14" s="35"/>
      <c r="J14" s="35"/>
      <c r="K14" s="35" t="s">
        <v>24</v>
      </c>
      <c r="L14" s="35"/>
      <c r="M14" s="35"/>
      <c r="N14" s="35"/>
    </row>
    <row r="15" spans="1:14" s="23" customFormat="1" ht="18.75" customHeight="1">
      <c r="A15" s="24">
        <v>7</v>
      </c>
      <c r="B15" s="28"/>
      <c r="C15" s="44" t="s">
        <v>52</v>
      </c>
      <c r="D15" s="33"/>
      <c r="E15" s="34"/>
      <c r="F15" s="35"/>
      <c r="G15" s="35"/>
      <c r="H15" s="35"/>
      <c r="I15" s="35"/>
      <c r="J15" s="35"/>
      <c r="K15" s="35" t="s">
        <v>24</v>
      </c>
      <c r="L15" s="35"/>
      <c r="M15" s="35"/>
      <c r="N15" s="35"/>
    </row>
    <row r="16" spans="1:14" s="23" customFormat="1" ht="15" customHeight="1">
      <c r="A16" s="81" t="s">
        <v>32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s="23" customFormat="1" ht="15" customHeight="1">
      <c r="A17" s="89" t="s">
        <v>13</v>
      </c>
      <c r="B17" s="89"/>
      <c r="C17" s="89"/>
      <c r="D17" s="89"/>
      <c r="E17" s="89"/>
      <c r="F17" s="89"/>
      <c r="G17" s="89"/>
      <c r="H17" s="30"/>
      <c r="I17" s="30"/>
      <c r="J17" s="30"/>
      <c r="K17" s="30"/>
      <c r="L17" s="30"/>
      <c r="M17" s="30"/>
      <c r="N17" s="30"/>
    </row>
    <row r="18" spans="1:14" s="19" customFormat="1" ht="15" customHeight="1">
      <c r="A18" s="12" t="s">
        <v>2</v>
      </c>
      <c r="B18" s="13" t="s">
        <v>3</v>
      </c>
      <c r="C18" s="13" t="s">
        <v>4</v>
      </c>
      <c r="D18" s="87" t="s">
        <v>14</v>
      </c>
      <c r="E18" s="87"/>
      <c r="F18" s="14" t="s">
        <v>36</v>
      </c>
      <c r="G18" s="14" t="s">
        <v>58</v>
      </c>
      <c r="H18" s="14" t="s">
        <v>10</v>
      </c>
      <c r="I18" s="14" t="s">
        <v>15</v>
      </c>
      <c r="J18" s="14" t="s">
        <v>16</v>
      </c>
      <c r="K18" s="87" t="s">
        <v>29</v>
      </c>
      <c r="L18" s="87"/>
      <c r="M18" s="87"/>
      <c r="N18" s="87"/>
    </row>
    <row r="19" spans="1:14" s="23" customFormat="1" ht="18.75" customHeight="1">
      <c r="A19" s="27">
        <v>1</v>
      </c>
      <c r="B19" s="28"/>
      <c r="C19" s="43" t="s">
        <v>56</v>
      </c>
      <c r="D19" s="61">
        <v>18.4</v>
      </c>
      <c r="E19" s="61"/>
      <c r="F19" s="36">
        <f>ROUNDUP(SUM((D19*15)/100),1)</f>
        <v>2.8000000000000003</v>
      </c>
      <c r="G19" s="36">
        <f>ROUNDDOWN(SUM((D19*7.59)/1000),1)</f>
        <v>0.1</v>
      </c>
      <c r="H19" s="36">
        <f>F19+G19</f>
        <v>2.9000000000000004</v>
      </c>
      <c r="I19" s="36">
        <f>D19-H19</f>
        <v>15.499999999999998</v>
      </c>
      <c r="J19" s="29"/>
      <c r="K19" s="41" t="s">
        <v>31</v>
      </c>
      <c r="L19" s="52"/>
      <c r="M19" s="53"/>
      <c r="N19" s="54"/>
    </row>
    <row r="20" spans="1:14" s="23" customFormat="1" ht="18.75" customHeight="1">
      <c r="A20" s="27">
        <v>2</v>
      </c>
      <c r="B20" s="28"/>
      <c r="C20" s="43" t="s">
        <v>22</v>
      </c>
      <c r="D20" s="61">
        <v>18.4</v>
      </c>
      <c r="E20" s="61"/>
      <c r="F20" s="36">
        <f>ROUNDUP(SUM((D20*15)/100),1)</f>
        <v>2.8000000000000003</v>
      </c>
      <c r="G20" s="36">
        <f>ROUNDDOWN(SUM((D20*7.59)/1000),1)</f>
        <v>0.1</v>
      </c>
      <c r="H20" s="36">
        <f>F20+G20</f>
        <v>2.9000000000000004</v>
      </c>
      <c r="I20" s="36">
        <f>D20-H20</f>
        <v>15.499999999999998</v>
      </c>
      <c r="J20" s="29"/>
      <c r="K20" s="66" t="s">
        <v>30</v>
      </c>
      <c r="L20" s="52"/>
      <c r="M20" s="53"/>
      <c r="N20" s="54"/>
    </row>
    <row r="21" spans="1:14" s="23" customFormat="1" ht="18.75" customHeight="1">
      <c r="A21" s="27">
        <v>3</v>
      </c>
      <c r="B21" s="28"/>
      <c r="C21" s="43" t="s">
        <v>22</v>
      </c>
      <c r="D21" s="61">
        <v>18.4</v>
      </c>
      <c r="E21" s="61"/>
      <c r="F21" s="36">
        <f>ROUNDUP(SUM((D21*15)/100),1)</f>
        <v>2.8000000000000003</v>
      </c>
      <c r="G21" s="36">
        <f>ROUNDDOWN(SUM((D21*7.59)/1000),1)</f>
        <v>0.1</v>
      </c>
      <c r="H21" s="36">
        <f>F21+G21</f>
        <v>2.9000000000000004</v>
      </c>
      <c r="I21" s="36">
        <f>D21-H21</f>
        <v>15.499999999999998</v>
      </c>
      <c r="J21" s="29"/>
      <c r="K21" s="67"/>
      <c r="L21" s="55"/>
      <c r="M21" s="56"/>
      <c r="N21" s="57"/>
    </row>
    <row r="22" spans="1:14" s="23" customFormat="1" ht="18.75" customHeight="1">
      <c r="A22" s="27">
        <v>4</v>
      </c>
      <c r="B22" s="28"/>
      <c r="C22" s="43" t="s">
        <v>22</v>
      </c>
      <c r="D22" s="61">
        <v>18.4</v>
      </c>
      <c r="E22" s="61"/>
      <c r="F22" s="36">
        <f>ROUNDUP(SUM((D22*15)/100),1)</f>
        <v>2.8000000000000003</v>
      </c>
      <c r="G22" s="36">
        <f>ROUNDDOWN(SUM((D22*7.59)/1000),1)</f>
        <v>0.1</v>
      </c>
      <c r="H22" s="36">
        <f>F22+G22</f>
        <v>2.9000000000000004</v>
      </c>
      <c r="I22" s="36">
        <f>D22-H22</f>
        <v>15.499999999999998</v>
      </c>
      <c r="J22" s="29"/>
      <c r="K22" s="68"/>
      <c r="L22" s="58"/>
      <c r="M22" s="59"/>
      <c r="N22" s="60"/>
    </row>
    <row r="23" spans="1:14" s="23" customFormat="1" ht="18.75" customHeight="1">
      <c r="A23" s="27">
        <v>5</v>
      </c>
      <c r="B23" s="28"/>
      <c r="C23" s="47" t="s">
        <v>23</v>
      </c>
      <c r="D23" s="61">
        <v>44.2</v>
      </c>
      <c r="E23" s="61"/>
      <c r="F23" s="36">
        <f>ROUNDUP(SUM((D23*15)/100),1)</f>
        <v>6.699999999999999</v>
      </c>
      <c r="G23" s="36">
        <f>ROUNDDOWN(SUM((D23*7.59)/1000),1)</f>
        <v>0.3</v>
      </c>
      <c r="H23" s="36">
        <f>F23+G23</f>
        <v>6.999999999999999</v>
      </c>
      <c r="I23" s="36">
        <f>D23-H23</f>
        <v>37.2</v>
      </c>
      <c r="J23" s="29"/>
      <c r="K23" s="42"/>
      <c r="L23" s="58"/>
      <c r="M23" s="59"/>
      <c r="N23" s="60"/>
    </row>
    <row r="24" spans="1:14" s="23" customFormat="1" ht="12" customHeight="1">
      <c r="A24" s="75" t="s">
        <v>5</v>
      </c>
      <c r="B24" s="75"/>
      <c r="C24" s="75"/>
      <c r="D24" s="83">
        <f>SUM(D19:E23)</f>
        <v>117.8</v>
      </c>
      <c r="E24" s="84"/>
      <c r="F24" s="37">
        <f>SUM(F19:F23)</f>
        <v>17.9</v>
      </c>
      <c r="G24" s="37">
        <f>SUM(G19:G23)</f>
        <v>0.7</v>
      </c>
      <c r="H24" s="37">
        <f>SUM(H19:H23)</f>
        <v>18.6</v>
      </c>
      <c r="I24" s="37">
        <f>SUM(I19:I23)</f>
        <v>99.19999999999999</v>
      </c>
      <c r="J24" s="31"/>
      <c r="K24" s="40" t="s">
        <v>59</v>
      </c>
      <c r="L24" s="90"/>
      <c r="M24" s="91"/>
      <c r="N24" s="92"/>
    </row>
    <row r="25" spans="1:14" s="23" customFormat="1" ht="12" customHeight="1">
      <c r="A25" s="73" t="s">
        <v>21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s="23" customFormat="1" ht="15.75" customHeight="1">
      <c r="A26" s="76" t="s">
        <v>50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</row>
    <row r="27" spans="1:14" s="23" customFormat="1" ht="12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="23" customFormat="1" ht="6" customHeight="1"/>
    <row r="29" spans="1:14" s="23" customFormat="1" ht="12" customHeight="1">
      <c r="A29" s="74" t="s">
        <v>27</v>
      </c>
      <c r="B29" s="74"/>
      <c r="C29" s="74"/>
      <c r="D29" s="74"/>
      <c r="E29" s="74"/>
      <c r="F29" s="74"/>
      <c r="G29" s="74"/>
      <c r="H29" s="74"/>
      <c r="I29" s="88" t="s">
        <v>33</v>
      </c>
      <c r="J29" s="88"/>
      <c r="K29" s="88"/>
      <c r="L29" s="88"/>
      <c r="M29" s="88"/>
      <c r="N29" s="88"/>
    </row>
    <row r="30" spans="1:14" s="23" customFormat="1" ht="12" customHeight="1">
      <c r="A30" s="75" t="s">
        <v>25</v>
      </c>
      <c r="B30" s="75"/>
      <c r="C30" s="75"/>
      <c r="D30" s="75"/>
      <c r="E30" s="75"/>
      <c r="F30" s="75"/>
      <c r="G30" s="75"/>
      <c r="H30" s="75"/>
      <c r="I30" s="70" t="s">
        <v>26</v>
      </c>
      <c r="J30" s="71"/>
      <c r="K30" s="71"/>
      <c r="L30" s="71"/>
      <c r="M30" s="71"/>
      <c r="N30" s="72"/>
    </row>
    <row r="31" spans="1:14" s="23" customFormat="1" ht="14.25" customHeight="1">
      <c r="A31" s="62" t="s">
        <v>43</v>
      </c>
      <c r="B31" s="62"/>
      <c r="C31" s="63"/>
      <c r="D31" s="63"/>
      <c r="E31" s="63"/>
      <c r="F31" s="63"/>
      <c r="G31" s="63"/>
      <c r="H31" s="63"/>
      <c r="I31" s="27" t="s">
        <v>31</v>
      </c>
      <c r="J31" s="63"/>
      <c r="K31" s="63"/>
      <c r="L31" s="63"/>
      <c r="M31" s="63"/>
      <c r="N31" s="63"/>
    </row>
    <row r="32" spans="1:14" s="23" customFormat="1" ht="14.25" customHeight="1">
      <c r="A32" s="62" t="s">
        <v>42</v>
      </c>
      <c r="B32" s="62"/>
      <c r="C32" s="63"/>
      <c r="D32" s="63"/>
      <c r="E32" s="63"/>
      <c r="F32" s="63"/>
      <c r="G32" s="63"/>
      <c r="H32" s="63"/>
      <c r="I32" s="27" t="s">
        <v>34</v>
      </c>
      <c r="J32" s="63"/>
      <c r="K32" s="63"/>
      <c r="L32" s="63"/>
      <c r="M32" s="63"/>
      <c r="N32" s="63"/>
    </row>
    <row r="33" spans="1:14" s="23" customFormat="1" ht="12.75" customHeight="1">
      <c r="A33" s="32" t="s">
        <v>28</v>
      </c>
      <c r="B33" s="80" t="s">
        <v>53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2:12" ht="11.25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41">
    <mergeCell ref="F5:G5"/>
    <mergeCell ref="D18:E18"/>
    <mergeCell ref="I29:N29"/>
    <mergeCell ref="A17:G17"/>
    <mergeCell ref="K18:N18"/>
    <mergeCell ref="L24:N24"/>
    <mergeCell ref="A24:C24"/>
    <mergeCell ref="B33:N33"/>
    <mergeCell ref="A16:N16"/>
    <mergeCell ref="A7:H7"/>
    <mergeCell ref="D24:E24"/>
    <mergeCell ref="D23:E23"/>
    <mergeCell ref="D19:E19"/>
    <mergeCell ref="C31:F31"/>
    <mergeCell ref="G31:H31"/>
    <mergeCell ref="A31:B31"/>
    <mergeCell ref="A25:N25"/>
    <mergeCell ref="A29:H29"/>
    <mergeCell ref="A30:H30"/>
    <mergeCell ref="A26:N26"/>
    <mergeCell ref="D22:E22"/>
    <mergeCell ref="A2:N2"/>
    <mergeCell ref="A3:N3"/>
    <mergeCell ref="L23:N23"/>
    <mergeCell ref="K20:K22"/>
    <mergeCell ref="A4:C4"/>
    <mergeCell ref="D21:E21"/>
    <mergeCell ref="D4:M4"/>
    <mergeCell ref="I5:M5"/>
    <mergeCell ref="A5:C5"/>
    <mergeCell ref="D5:E5"/>
    <mergeCell ref="B34:L34"/>
    <mergeCell ref="L19:N19"/>
    <mergeCell ref="L20:N22"/>
    <mergeCell ref="D20:E20"/>
    <mergeCell ref="A32:B32"/>
    <mergeCell ref="C32:F32"/>
    <mergeCell ref="G32:H32"/>
    <mergeCell ref="J31:N31"/>
    <mergeCell ref="J32:N32"/>
    <mergeCell ref="I30:N30"/>
  </mergeCells>
  <printOptions/>
  <pageMargins left="0.2" right="0.16" top="0.13" bottom="0.2" header="0.11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Z33"/>
  <sheetViews>
    <sheetView zoomScalePageLayoutView="0" workbookViewId="0" topLeftCell="A1">
      <selection activeCell="I11" sqref="I11"/>
    </sheetView>
  </sheetViews>
  <sheetFormatPr defaultColWidth="9.00390625" defaultRowHeight="15" customHeight="1"/>
  <cols>
    <col min="1" max="1" width="3.625" style="8" customWidth="1"/>
    <col min="2" max="2" width="24.00390625" style="9" customWidth="1"/>
    <col min="3" max="3" width="10.625" style="9" customWidth="1"/>
    <col min="4" max="4" width="9.75390625" style="9" customWidth="1"/>
    <col min="5" max="5" width="2.75390625" style="9" customWidth="1"/>
    <col min="6" max="6" width="7.875" style="9" customWidth="1"/>
    <col min="7" max="7" width="8.625" style="8" customWidth="1"/>
    <col min="8" max="8" width="11.125" style="9" customWidth="1"/>
    <col min="9" max="9" width="9.125" style="9" customWidth="1"/>
    <col min="10" max="10" width="13.75390625" style="9" customWidth="1"/>
    <col min="11" max="11" width="8.625" style="9" customWidth="1"/>
    <col min="12" max="12" width="8.00390625" style="9" customWidth="1"/>
    <col min="13" max="13" width="13.375" style="9" customWidth="1"/>
    <col min="14" max="14" width="11.875" style="9" customWidth="1"/>
    <col min="15" max="16384" width="9.125" style="7" customWidth="1"/>
  </cols>
  <sheetData>
    <row r="1" spans="1:26" s="2" customFormat="1" ht="21.75" customHeight="1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4" s="2" customFormat="1" ht="33" customHeight="1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6" customFormat="1" ht="20.25" customHeight="1">
      <c r="A3" s="69" t="s">
        <v>0</v>
      </c>
      <c r="B3" s="69"/>
      <c r="C3" s="69"/>
      <c r="D3" s="79" t="s">
        <v>57</v>
      </c>
      <c r="E3" s="79"/>
      <c r="F3" s="79"/>
      <c r="G3" s="79"/>
      <c r="H3" s="79"/>
      <c r="I3" s="79"/>
      <c r="J3" s="79"/>
      <c r="K3" s="79"/>
      <c r="L3" s="79"/>
      <c r="M3" s="79"/>
      <c r="N3" s="11"/>
    </row>
    <row r="4" spans="1:14" s="6" customFormat="1" ht="20.25" customHeight="1">
      <c r="A4" s="69" t="s">
        <v>1</v>
      </c>
      <c r="B4" s="69"/>
      <c r="C4" s="69"/>
      <c r="D4" s="86" t="s">
        <v>51</v>
      </c>
      <c r="E4" s="86"/>
      <c r="F4" s="69" t="s">
        <v>35</v>
      </c>
      <c r="G4" s="69"/>
      <c r="H4" s="10" t="s">
        <v>38</v>
      </c>
      <c r="I4" s="85" t="s">
        <v>46</v>
      </c>
      <c r="J4" s="85"/>
      <c r="K4" s="85"/>
      <c r="L4" s="85"/>
      <c r="M4" s="85"/>
      <c r="N4" s="11"/>
    </row>
    <row r="5" spans="1:14" s="6" customFormat="1" ht="8.25" customHeight="1">
      <c r="A5" s="4"/>
      <c r="B5" s="4"/>
      <c r="C5" s="4"/>
      <c r="D5" s="3"/>
      <c r="E5" s="3"/>
      <c r="F5" s="3"/>
      <c r="G5" s="3"/>
      <c r="H5" s="3"/>
      <c r="I5" s="3"/>
      <c r="J5" s="4"/>
      <c r="K5" s="3"/>
      <c r="L5" s="3"/>
      <c r="M5" s="3"/>
      <c r="N5" s="5"/>
    </row>
    <row r="6" spans="1:14" s="23" customFormat="1" ht="15" customHeight="1">
      <c r="A6" s="82" t="s">
        <v>11</v>
      </c>
      <c r="B6" s="82"/>
      <c r="C6" s="82"/>
      <c r="D6" s="82"/>
      <c r="E6" s="82"/>
      <c r="F6" s="82"/>
      <c r="G6" s="82"/>
      <c r="H6" s="82"/>
      <c r="I6" s="21"/>
      <c r="J6" s="22"/>
      <c r="K6" s="22"/>
      <c r="L6" s="22"/>
      <c r="M6" s="38" t="s">
        <v>37</v>
      </c>
      <c r="N6" s="22"/>
    </row>
    <row r="7" spans="1:14" s="23" customFormat="1" ht="36" customHeight="1">
      <c r="A7" s="12" t="s">
        <v>2</v>
      </c>
      <c r="B7" s="13" t="s">
        <v>3</v>
      </c>
      <c r="C7" s="13" t="s">
        <v>4</v>
      </c>
      <c r="D7" s="14" t="s">
        <v>7</v>
      </c>
      <c r="E7" s="15" t="s">
        <v>6</v>
      </c>
      <c r="F7" s="14" t="s">
        <v>17</v>
      </c>
      <c r="G7" s="14" t="s">
        <v>18</v>
      </c>
      <c r="H7" s="14" t="s">
        <v>19</v>
      </c>
      <c r="I7" s="17" t="s">
        <v>45</v>
      </c>
      <c r="J7" s="16" t="s">
        <v>9</v>
      </c>
      <c r="K7" s="17" t="s">
        <v>36</v>
      </c>
      <c r="L7" s="17" t="s">
        <v>47</v>
      </c>
      <c r="M7" s="18" t="s">
        <v>20</v>
      </c>
      <c r="N7" s="18" t="s">
        <v>8</v>
      </c>
    </row>
    <row r="8" spans="1:14" s="23" customFormat="1" ht="18.75" customHeight="1">
      <c r="A8" s="24">
        <v>1</v>
      </c>
      <c r="B8" s="25"/>
      <c r="C8" s="26" t="s">
        <v>12</v>
      </c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</row>
    <row r="9" spans="1:14" s="23" customFormat="1" ht="18.75" customHeight="1">
      <c r="A9" s="27">
        <v>2</v>
      </c>
      <c r="B9" s="28"/>
      <c r="C9" s="20" t="s">
        <v>39</v>
      </c>
      <c r="D9" s="33"/>
      <c r="E9" s="34"/>
      <c r="F9" s="35"/>
      <c r="G9" s="35"/>
      <c r="H9" s="35"/>
      <c r="I9" s="35"/>
      <c r="J9" s="35"/>
      <c r="K9" s="35"/>
      <c r="L9" s="35"/>
      <c r="M9" s="35"/>
      <c r="N9" s="35"/>
    </row>
    <row r="10" spans="1:14" s="23" customFormat="1" ht="18.75" customHeight="1">
      <c r="A10" s="27">
        <v>3</v>
      </c>
      <c r="B10" s="28"/>
      <c r="C10" s="26" t="s">
        <v>60</v>
      </c>
      <c r="D10" s="33"/>
      <c r="E10" s="34"/>
      <c r="F10" s="35"/>
      <c r="G10" s="35"/>
      <c r="H10" s="35"/>
      <c r="I10" s="35"/>
      <c r="J10" s="35"/>
      <c r="K10" s="35" t="s">
        <v>24</v>
      </c>
      <c r="L10" s="35"/>
      <c r="M10" s="35"/>
      <c r="N10" s="35"/>
    </row>
    <row r="11" spans="1:14" s="23" customFormat="1" ht="18.75" customHeight="1">
      <c r="A11" s="24">
        <v>4</v>
      </c>
      <c r="B11" s="28"/>
      <c r="C11" s="26" t="s">
        <v>40</v>
      </c>
      <c r="D11" s="33"/>
      <c r="E11" s="34"/>
      <c r="F11" s="35"/>
      <c r="G11" s="35"/>
      <c r="H11" s="35"/>
      <c r="I11" s="35"/>
      <c r="J11" s="35"/>
      <c r="K11" s="35" t="s">
        <v>24</v>
      </c>
      <c r="L11" s="35"/>
      <c r="M11" s="35"/>
      <c r="N11" s="35"/>
    </row>
    <row r="12" spans="1:14" s="23" customFormat="1" ht="18.75" customHeight="1">
      <c r="A12" s="27">
        <v>5</v>
      </c>
      <c r="B12" s="28"/>
      <c r="C12" s="26" t="s">
        <v>41</v>
      </c>
      <c r="D12" s="33"/>
      <c r="E12" s="34"/>
      <c r="F12" s="35"/>
      <c r="G12" s="35"/>
      <c r="H12" s="35"/>
      <c r="I12" s="35"/>
      <c r="J12" s="35"/>
      <c r="K12" s="35" t="s">
        <v>24</v>
      </c>
      <c r="L12" s="35"/>
      <c r="M12" s="35"/>
      <c r="N12" s="35"/>
    </row>
    <row r="13" spans="1:14" s="23" customFormat="1" ht="18.75" customHeight="1">
      <c r="A13" s="27">
        <v>6</v>
      </c>
      <c r="B13" s="28"/>
      <c r="C13" s="26" t="s">
        <v>52</v>
      </c>
      <c r="D13" s="33"/>
      <c r="E13" s="34"/>
      <c r="F13" s="35"/>
      <c r="G13" s="35"/>
      <c r="H13" s="35"/>
      <c r="I13" s="35"/>
      <c r="J13" s="35"/>
      <c r="K13" s="35" t="s">
        <v>24</v>
      </c>
      <c r="L13" s="35"/>
      <c r="M13" s="35"/>
      <c r="N13" s="35"/>
    </row>
    <row r="14" spans="1:14" s="23" customFormat="1" ht="18.75" customHeight="1">
      <c r="A14" s="24">
        <v>7</v>
      </c>
      <c r="B14" s="28"/>
      <c r="C14" s="26" t="s">
        <v>52</v>
      </c>
      <c r="D14" s="33"/>
      <c r="E14" s="34"/>
      <c r="F14" s="35"/>
      <c r="G14" s="35"/>
      <c r="H14" s="35"/>
      <c r="I14" s="35"/>
      <c r="J14" s="35"/>
      <c r="K14" s="35" t="s">
        <v>24</v>
      </c>
      <c r="L14" s="35"/>
      <c r="M14" s="35"/>
      <c r="N14" s="35"/>
    </row>
    <row r="15" spans="1:14" s="23" customFormat="1" ht="15" customHeight="1">
      <c r="A15" s="73" t="s">
        <v>32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s="23" customFormat="1" ht="15" customHeight="1">
      <c r="A16" s="89" t="s">
        <v>13</v>
      </c>
      <c r="B16" s="89"/>
      <c r="C16" s="89"/>
      <c r="D16" s="89"/>
      <c r="E16" s="89"/>
      <c r="F16" s="89"/>
      <c r="G16" s="89"/>
      <c r="H16" s="30"/>
      <c r="I16" s="30"/>
      <c r="J16" s="30"/>
      <c r="K16" s="30"/>
      <c r="L16" s="30"/>
      <c r="M16" s="30"/>
      <c r="N16" s="30"/>
    </row>
    <row r="17" spans="1:14" s="19" customFormat="1" ht="15" customHeight="1">
      <c r="A17" s="12" t="s">
        <v>2</v>
      </c>
      <c r="B17" s="13" t="s">
        <v>3</v>
      </c>
      <c r="C17" s="13" t="s">
        <v>4</v>
      </c>
      <c r="D17" s="87" t="s">
        <v>14</v>
      </c>
      <c r="E17" s="87"/>
      <c r="F17" s="14" t="s">
        <v>36</v>
      </c>
      <c r="G17" s="14" t="s">
        <v>58</v>
      </c>
      <c r="H17" s="14" t="s">
        <v>10</v>
      </c>
      <c r="I17" s="14" t="s">
        <v>15</v>
      </c>
      <c r="J17" s="14" t="s">
        <v>16</v>
      </c>
      <c r="K17" s="87" t="s">
        <v>29</v>
      </c>
      <c r="L17" s="87"/>
      <c r="M17" s="87"/>
      <c r="N17" s="87"/>
    </row>
    <row r="18" spans="1:14" s="23" customFormat="1" ht="17.25" customHeight="1">
      <c r="A18" s="27">
        <v>1</v>
      </c>
      <c r="B18" s="28"/>
      <c r="C18" s="28" t="s">
        <v>56</v>
      </c>
      <c r="D18" s="61">
        <v>18.4</v>
      </c>
      <c r="E18" s="61"/>
      <c r="F18" s="36">
        <f>ROUNDUP(SUM((D18*15)/100),1)</f>
        <v>2.8000000000000003</v>
      </c>
      <c r="G18" s="36">
        <f>ROUNDDOWN(SUM((D18*7.59)/1000),1)</f>
        <v>0.1</v>
      </c>
      <c r="H18" s="36">
        <f>F18+G18</f>
        <v>2.9000000000000004</v>
      </c>
      <c r="I18" s="36">
        <f>D18-H18</f>
        <v>15.499999999999998</v>
      </c>
      <c r="J18" s="29"/>
      <c r="K18" s="41" t="s">
        <v>31</v>
      </c>
      <c r="L18" s="52"/>
      <c r="M18" s="53"/>
      <c r="N18" s="54"/>
    </row>
    <row r="19" spans="1:14" s="23" customFormat="1" ht="17.25" customHeight="1">
      <c r="A19" s="27">
        <v>2</v>
      </c>
      <c r="B19" s="28"/>
      <c r="C19" s="28" t="s">
        <v>22</v>
      </c>
      <c r="D19" s="61">
        <v>18.4</v>
      </c>
      <c r="E19" s="61"/>
      <c r="F19" s="36">
        <f>ROUNDUP(SUM((D19*15)/100),1)</f>
        <v>2.8000000000000003</v>
      </c>
      <c r="G19" s="36">
        <f>ROUNDDOWN(SUM((D19*7.59)/1000),1)</f>
        <v>0.1</v>
      </c>
      <c r="H19" s="36">
        <f>F19+G19</f>
        <v>2.9000000000000004</v>
      </c>
      <c r="I19" s="36">
        <f>D19-H19</f>
        <v>15.499999999999998</v>
      </c>
      <c r="J19" s="29"/>
      <c r="K19" s="66" t="s">
        <v>30</v>
      </c>
      <c r="L19" s="52"/>
      <c r="M19" s="53"/>
      <c r="N19" s="54"/>
    </row>
    <row r="20" spans="1:14" s="23" customFormat="1" ht="17.25" customHeight="1">
      <c r="A20" s="27">
        <v>3</v>
      </c>
      <c r="B20" s="28"/>
      <c r="C20" s="28" t="s">
        <v>22</v>
      </c>
      <c r="D20" s="61">
        <v>18.4</v>
      </c>
      <c r="E20" s="61"/>
      <c r="F20" s="36">
        <f>ROUNDUP(SUM((D20*15)/100),1)</f>
        <v>2.8000000000000003</v>
      </c>
      <c r="G20" s="36">
        <f>ROUNDDOWN(SUM((D20*7.59)/1000),1)</f>
        <v>0.1</v>
      </c>
      <c r="H20" s="36">
        <f>F20+G20</f>
        <v>2.9000000000000004</v>
      </c>
      <c r="I20" s="36">
        <f>D20-H20</f>
        <v>15.499999999999998</v>
      </c>
      <c r="J20" s="29"/>
      <c r="K20" s="68"/>
      <c r="L20" s="58"/>
      <c r="M20" s="59"/>
      <c r="N20" s="60"/>
    </row>
    <row r="21" spans="1:14" s="23" customFormat="1" ht="17.25" customHeight="1">
      <c r="A21" s="27">
        <v>4</v>
      </c>
      <c r="B21" s="28"/>
      <c r="C21" s="28" t="s">
        <v>22</v>
      </c>
      <c r="D21" s="61">
        <v>18.4</v>
      </c>
      <c r="E21" s="61"/>
      <c r="F21" s="36">
        <f>ROUNDUP(SUM((D21*15)/100),1)</f>
        <v>2.8000000000000003</v>
      </c>
      <c r="G21" s="36">
        <f>ROUNDDOWN(SUM((D21*7.59)/1000),1)</f>
        <v>0.1</v>
      </c>
      <c r="H21" s="36">
        <f>F21+G21</f>
        <v>2.9000000000000004</v>
      </c>
      <c r="I21" s="36">
        <f>D21-H21</f>
        <v>15.499999999999998</v>
      </c>
      <c r="J21" s="29"/>
      <c r="K21" s="42"/>
      <c r="L21" s="48"/>
      <c r="M21" s="49"/>
      <c r="N21" s="50"/>
    </row>
    <row r="22" spans="1:14" s="23" customFormat="1" ht="17.25" customHeight="1">
      <c r="A22" s="27">
        <v>5</v>
      </c>
      <c r="B22" s="28"/>
      <c r="C22" s="46" t="s">
        <v>48</v>
      </c>
      <c r="D22" s="61">
        <v>18.4</v>
      </c>
      <c r="E22" s="61"/>
      <c r="F22" s="36">
        <f>ROUNDUP(SUM((D22*15)/100),1)</f>
        <v>2.8000000000000003</v>
      </c>
      <c r="G22" s="36">
        <f>ROUNDDOWN(SUM((D22*7.59)/1000),1)</f>
        <v>0.1</v>
      </c>
      <c r="H22" s="36">
        <f>F22+G22</f>
        <v>2.9000000000000004</v>
      </c>
      <c r="I22" s="36">
        <f>D22-H22</f>
        <v>15.499999999999998</v>
      </c>
      <c r="J22" s="29"/>
      <c r="K22" s="42"/>
      <c r="L22" s="58"/>
      <c r="M22" s="59"/>
      <c r="N22" s="60"/>
    </row>
    <row r="23" spans="1:14" s="23" customFormat="1" ht="12" customHeight="1">
      <c r="A23" s="75" t="s">
        <v>5</v>
      </c>
      <c r="B23" s="75"/>
      <c r="C23" s="75"/>
      <c r="D23" s="83">
        <f>SUM(D18:E22)</f>
        <v>92</v>
      </c>
      <c r="E23" s="84"/>
      <c r="F23" s="37">
        <f>SUM(F18:F22)</f>
        <v>14.000000000000002</v>
      </c>
      <c r="G23" s="37">
        <f>SUM(G18:G22)</f>
        <v>0.5</v>
      </c>
      <c r="H23" s="37">
        <f>SUM(H18:H22)</f>
        <v>14.500000000000002</v>
      </c>
      <c r="I23" s="37">
        <f>SUM(I18:I22)</f>
        <v>77.49999999999999</v>
      </c>
      <c r="J23" s="31"/>
      <c r="K23" s="40" t="s">
        <v>49</v>
      </c>
      <c r="L23" s="90"/>
      <c r="M23" s="91"/>
      <c r="N23" s="92"/>
    </row>
    <row r="24" spans="1:14" s="23" customFormat="1" ht="12" customHeight="1">
      <c r="A24" s="95" t="s">
        <v>21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s="23" customFormat="1" ht="15.75" customHeight="1">
      <c r="A25" s="76" t="s">
        <v>50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8"/>
    </row>
    <row r="26" s="23" customFormat="1" ht="12" customHeight="1"/>
    <row r="27" s="23" customFormat="1" ht="6" customHeight="1"/>
    <row r="28" spans="1:14" s="23" customFormat="1" ht="12" customHeight="1">
      <c r="A28" s="96" t="s">
        <v>27</v>
      </c>
      <c r="B28" s="96"/>
      <c r="C28" s="96"/>
      <c r="D28" s="96"/>
      <c r="E28" s="96"/>
      <c r="F28" s="96"/>
      <c r="G28" s="96"/>
      <c r="H28" s="96"/>
      <c r="I28" s="88" t="s">
        <v>33</v>
      </c>
      <c r="J28" s="88"/>
      <c r="K28" s="88"/>
      <c r="L28" s="88"/>
      <c r="M28" s="88"/>
      <c r="N28" s="88"/>
    </row>
    <row r="29" spans="1:14" s="23" customFormat="1" ht="12" customHeight="1">
      <c r="A29" s="75" t="s">
        <v>25</v>
      </c>
      <c r="B29" s="75"/>
      <c r="C29" s="75"/>
      <c r="D29" s="75"/>
      <c r="E29" s="75"/>
      <c r="F29" s="75"/>
      <c r="G29" s="75"/>
      <c r="H29" s="75"/>
      <c r="I29" s="70" t="s">
        <v>26</v>
      </c>
      <c r="J29" s="71"/>
      <c r="K29" s="71"/>
      <c r="L29" s="71"/>
      <c r="M29" s="71"/>
      <c r="N29" s="72"/>
    </row>
    <row r="30" spans="1:14" s="23" customFormat="1" ht="14.25" customHeight="1">
      <c r="A30" s="62" t="s">
        <v>43</v>
      </c>
      <c r="B30" s="62"/>
      <c r="C30" s="63"/>
      <c r="D30" s="63"/>
      <c r="E30" s="63"/>
      <c r="F30" s="63"/>
      <c r="G30" s="63"/>
      <c r="H30" s="63"/>
      <c r="I30" s="27" t="s">
        <v>31</v>
      </c>
      <c r="J30" s="63"/>
      <c r="K30" s="63"/>
      <c r="L30" s="63"/>
      <c r="M30" s="63"/>
      <c r="N30" s="63"/>
    </row>
    <row r="31" spans="1:14" s="23" customFormat="1" ht="14.25" customHeight="1">
      <c r="A31" s="62" t="s">
        <v>42</v>
      </c>
      <c r="B31" s="62"/>
      <c r="C31" s="63"/>
      <c r="D31" s="63"/>
      <c r="E31" s="63"/>
      <c r="F31" s="63"/>
      <c r="G31" s="63"/>
      <c r="H31" s="63"/>
      <c r="I31" s="27" t="s">
        <v>34</v>
      </c>
      <c r="J31" s="63"/>
      <c r="K31" s="63"/>
      <c r="L31" s="63"/>
      <c r="M31" s="63"/>
      <c r="N31" s="63"/>
    </row>
    <row r="32" spans="1:14" s="23" customFormat="1" ht="12.75" customHeight="1">
      <c r="A32" s="32" t="s">
        <v>28</v>
      </c>
      <c r="B32" s="93" t="s">
        <v>54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2:14" ht="15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</sheetData>
  <sheetProtection/>
  <mergeCells count="40">
    <mergeCell ref="A1:N1"/>
    <mergeCell ref="A2:N2"/>
    <mergeCell ref="A3:C3"/>
    <mergeCell ref="D3:M3"/>
    <mergeCell ref="A4:C4"/>
    <mergeCell ref="D4:E4"/>
    <mergeCell ref="F4:G4"/>
    <mergeCell ref="I4:M4"/>
    <mergeCell ref="A6:H6"/>
    <mergeCell ref="A15:N15"/>
    <mergeCell ref="A16:G16"/>
    <mergeCell ref="D17:E17"/>
    <mergeCell ref="K17:N17"/>
    <mergeCell ref="D18:E18"/>
    <mergeCell ref="L18:N18"/>
    <mergeCell ref="D19:E19"/>
    <mergeCell ref="K19:K20"/>
    <mergeCell ref="L19:N20"/>
    <mergeCell ref="D20:E20"/>
    <mergeCell ref="L22:N22"/>
    <mergeCell ref="D22:E22"/>
    <mergeCell ref="D21:E21"/>
    <mergeCell ref="J30:N30"/>
    <mergeCell ref="A23:C23"/>
    <mergeCell ref="D23:E23"/>
    <mergeCell ref="L23:N23"/>
    <mergeCell ref="A24:N24"/>
    <mergeCell ref="A25:N25"/>
    <mergeCell ref="A28:H28"/>
    <mergeCell ref="I28:N28"/>
    <mergeCell ref="A31:B31"/>
    <mergeCell ref="C31:F31"/>
    <mergeCell ref="G31:H31"/>
    <mergeCell ref="J31:N31"/>
    <mergeCell ref="B32:N33"/>
    <mergeCell ref="A29:H29"/>
    <mergeCell ref="I29:N29"/>
    <mergeCell ref="A30:B30"/>
    <mergeCell ref="C30:F30"/>
    <mergeCell ref="G30:H30"/>
  </mergeCells>
  <printOptions/>
  <pageMargins left="0.29" right="0.18" top="0.34" bottom="0.4" header="0.33" footer="0.3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TBF</dc:creator>
  <cp:keywords/>
  <dc:description/>
  <cp:lastModifiedBy>pc</cp:lastModifiedBy>
  <cp:lastPrinted>2013-05-01T09:37:02Z</cp:lastPrinted>
  <dcterms:created xsi:type="dcterms:W3CDTF">2005-09-22T10:15:38Z</dcterms:created>
  <dcterms:modified xsi:type="dcterms:W3CDTF">2013-05-02T07:28:07Z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425178887</vt:i4>
  </property>
  <property fmtid="{D5CDD505-2E9C-101B-9397-08002B2CF9AE}" pid="3" name="_EmailSubject">
    <vt:lpwstr/>
  </property>
  <property fmtid="{D5CDD505-2E9C-101B-9397-08002B2CF9AE}" pid="4" name="_AuthorEmail">
    <vt:lpwstr>ilhanm@esmergrup.com</vt:lpwstr>
  </property>
  <property fmtid="{D5CDD505-2E9C-101B-9397-08002B2CF9AE}" pid="5" name="_AuthorEmailDisplayName">
    <vt:lpwstr>İlhan Minar</vt:lpwstr>
  </property>
  <property fmtid="{D5CDD505-2E9C-101B-9397-08002B2CF9AE}" pid="6" name="_ReviewingToolsShownOnce">
    <vt:lpwstr/>
  </property>
</Properties>
</file>